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295" windowHeight="7530" activeTab="2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<sst xmlns="http://schemas.openxmlformats.org/spreadsheetml/2006/main" count="26" uniqueCount="18">
  <si>
    <t>Numerical Solutions of Differential Equations</t>
  </si>
  <si>
    <t>Want to solve  y' = f(x,y)  with y(t0) = y0</t>
  </si>
  <si>
    <t>Euler's Method</t>
  </si>
  <si>
    <t>x</t>
  </si>
  <si>
    <t>y</t>
  </si>
  <si>
    <t>x(n)</t>
  </si>
  <si>
    <t>y(n)</t>
  </si>
  <si>
    <t>f(x(n),y(n))</t>
  </si>
  <si>
    <t>y(n+1)=y(n) + hf(x(n),y(n))</t>
  </si>
  <si>
    <t>See Sheet 2 for Improved Euler's Method</t>
  </si>
  <si>
    <t>h=</t>
  </si>
  <si>
    <t>x0 =</t>
  </si>
  <si>
    <t>y0 =</t>
  </si>
  <si>
    <t>Improved Euler's Method</t>
  </si>
  <si>
    <t>ye</t>
  </si>
  <si>
    <t>y(n+1) = y(n)+(h/2)*(f(x(n),y(n))+f(x(n)+h,ye))</t>
  </si>
  <si>
    <t>ye = y(n)+hf(x(n),y(n))</t>
  </si>
  <si>
    <t>Actual Solution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</si>
</sst>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v>Euler's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Sheet1!$A$6:$A$26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Sheet1!$B$6:$B$26</c:f>
              <c:numCache>
                <c:ptCount val="21"/>
                <c:pt idx="0">
                  <c:v>2</c:v>
                </c:pt>
                <c:pt idx="1">
                  <c:v>2</c:v>
                </c:pt>
                <c:pt idx="2">
                  <c:v>2.04</c:v>
                </c:pt>
                <c:pt idx="3">
                  <c:v>2.1216</c:v>
                </c:pt>
                <c:pt idx="4">
                  <c:v>2.248896</c:v>
                </c:pt>
                <c:pt idx="5">
                  <c:v>2.42880768</c:v>
                </c:pt>
                <c:pt idx="6">
                  <c:v>2.671688448</c:v>
                </c:pt>
                <c:pt idx="7">
                  <c:v>2.9922910617599996</c:v>
                </c:pt>
                <c:pt idx="8">
                  <c:v>3.4112118104063995</c:v>
                </c:pt>
                <c:pt idx="9">
                  <c:v>3.9570057000714236</c:v>
                </c:pt>
                <c:pt idx="10">
                  <c:v>4.66926672608428</c:v>
                </c:pt>
                <c:pt idx="11">
                  <c:v>5.603120071301136</c:v>
                </c:pt>
                <c:pt idx="12">
                  <c:v>6.835806486987386</c:v>
                </c:pt>
                <c:pt idx="13">
                  <c:v>8.47640004386436</c:v>
                </c:pt>
                <c:pt idx="14">
                  <c:v>10.680264055269094</c:v>
                </c:pt>
                <c:pt idx="15">
                  <c:v>13.67073799074444</c:v>
                </c:pt>
                <c:pt idx="16">
                  <c:v>17.771959387967772</c:v>
                </c:pt>
                <c:pt idx="17">
                  <c:v>23.45898639211746</c:v>
                </c:pt>
                <c:pt idx="18">
                  <c:v>31.435041765437397</c:v>
                </c:pt>
                <c:pt idx="19">
                  <c:v>42.751656800994866</c:v>
                </c:pt>
                <c:pt idx="20">
                  <c:v>58.99728638537292</c:v>
                </c:pt>
              </c:numCache>
            </c:numRef>
          </c:yVal>
          <c:smooth val="0"/>
        </c:ser>
        <c:ser>
          <c:idx val="1"/>
          <c:order val="1"/>
          <c:tx>
            <c:v>Imp Euler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Sheet2!$A$5:$A$25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Sheet2!$B$5:$B$25</c:f>
              <c:numCache>
                <c:ptCount val="21"/>
                <c:pt idx="0">
                  <c:v>2</c:v>
                </c:pt>
                <c:pt idx="1">
                  <c:v>2.02</c:v>
                </c:pt>
                <c:pt idx="2">
                  <c:v>2.081408</c:v>
                </c:pt>
                <c:pt idx="3">
                  <c:v>2.1879760896000002</c:v>
                </c:pt>
                <c:pt idx="4">
                  <c:v>2.3463855584870403</c:v>
                </c:pt>
                <c:pt idx="5">
                  <c:v>2.566945800984822</c:v>
                </c:pt>
                <c:pt idx="6">
                  <c:v>2.8647115138990613</c:v>
                </c:pt>
                <c:pt idx="7">
                  <c:v>3.2611875874226914</c:v>
                </c:pt>
                <c:pt idx="8">
                  <c:v>3.7868910265152294</c:v>
                </c:pt>
                <c:pt idx="9">
                  <c:v>4.485193731804637</c:v>
                </c:pt>
                <c:pt idx="10">
                  <c:v>5.4181140280200015</c:v>
                </c:pt>
                <c:pt idx="11">
                  <c:v>6.675116482520641</c:v>
                </c:pt>
                <c:pt idx="12">
                  <c:v>8.386616348638935</c:v>
                </c:pt>
                <c:pt idx="13">
                  <c:v>10.744932865876203</c:v>
                </c:pt>
                <c:pt idx="14">
                  <c:v>14.037180295980672</c:v>
                </c:pt>
                <c:pt idx="15">
                  <c:v>18.697524154246256</c:v>
                </c:pt>
                <c:pt idx="16">
                  <c:v>25.391237801466417</c:v>
                </c:pt>
                <c:pt idx="17">
                  <c:v>35.151629612350106</c:v>
                </c:pt>
                <c:pt idx="18">
                  <c:v>49.605979708948475</c:v>
                </c:pt>
                <c:pt idx="19">
                  <c:v>71.3532412133515</c:v>
                </c:pt>
                <c:pt idx="20">
                  <c:v>104.6038516187733</c:v>
                </c:pt>
              </c:numCache>
            </c:numRef>
          </c:yVal>
          <c:smooth val="0"/>
        </c:ser>
        <c:ser>
          <c:idx val="2"/>
          <c:order val="2"/>
          <c:tx>
            <c:v>Actual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Sheet3!$A$3:$A$23</c:f>
              <c:numCache>
                <c:ptCount val="2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</c:v>
                </c:pt>
                <c:pt idx="9">
                  <c:v>0.8999999999999999</c:v>
                </c:pt>
                <c:pt idx="10">
                  <c:v>0.9999999999999999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</c:numCache>
            </c:numRef>
          </c:xVal>
          <c:yVal>
            <c:numRef>
              <c:f>Sheet3!$B$3:$B$23</c:f>
              <c:numCache>
                <c:ptCount val="21"/>
                <c:pt idx="0">
                  <c:v>2</c:v>
                </c:pt>
                <c:pt idx="1">
                  <c:v>2.020100334168336</c:v>
                </c:pt>
                <c:pt idx="2">
                  <c:v>2.0816215483847764</c:v>
                </c:pt>
                <c:pt idx="3">
                  <c:v>2.188348567410421</c:v>
                </c:pt>
                <c:pt idx="4">
                  <c:v>2.3470217419836206</c:v>
                </c:pt>
                <c:pt idx="5">
                  <c:v>2.568050833375483</c:v>
                </c:pt>
                <c:pt idx="6">
                  <c:v>2.8666588291206803</c:v>
                </c:pt>
                <c:pt idx="7">
                  <c:v>3.264632439910758</c:v>
                </c:pt>
                <c:pt idx="8">
                  <c:v>3.7929617586099025</c:v>
                </c:pt>
                <c:pt idx="9">
                  <c:v>4.495815973352942</c:v>
                </c:pt>
                <c:pt idx="10">
                  <c:v>5.436563656918089</c:v>
                </c:pt>
                <c:pt idx="11">
                  <c:v>6.7069693050980455</c:v>
                </c:pt>
                <c:pt idx="12">
                  <c:v>8.441391633993105</c:v>
                </c:pt>
                <c:pt idx="13">
                  <c:v>10.838961410262414</c:v>
                </c:pt>
                <c:pt idx="14">
                  <c:v>14.19865413031327</c:v>
                </c:pt>
                <c:pt idx="15">
                  <c:v>18.975471672717067</c:v>
                </c:pt>
                <c:pt idx="16">
                  <c:v>25.871634631086177</c:v>
                </c:pt>
                <c:pt idx="17">
                  <c:v>35.98661920310068</c:v>
                </c:pt>
                <c:pt idx="18">
                  <c:v>51.06744349470313</c:v>
                </c:pt>
                <c:pt idx="19">
                  <c:v>73.93210562964516</c:v>
                </c:pt>
                <c:pt idx="20">
                  <c:v>109.19630006628867</c:v>
                </c:pt>
              </c:numCache>
            </c:numRef>
          </c:yVal>
          <c:smooth val="0"/>
        </c:ser>
        <c:axId val="10137433"/>
        <c:axId val="24128034"/>
      </c:scatterChart>
      <c:valAx>
        <c:axId val="10137433"/>
        <c:scaling>
          <c:orientation val="minMax"/>
          <c:max val="2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128034"/>
        <c:crosses val="autoZero"/>
        <c:crossBetween val="midCat"/>
        <c:dispUnits/>
        <c:majorUnit val="0.2"/>
      </c:valAx>
      <c:valAx>
        <c:axId val="2412803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13743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5</xdr:row>
      <xdr:rowOff>0</xdr:rowOff>
    </xdr:from>
    <xdr:to>
      <xdr:col>10</xdr:col>
      <xdr:colOff>161925</xdr:colOff>
      <xdr:row>25</xdr:row>
      <xdr:rowOff>76200</xdr:rowOff>
    </xdr:to>
    <xdr:graphicFrame>
      <xdr:nvGraphicFramePr>
        <xdr:cNvPr id="1" name="Chart 1"/>
        <xdr:cNvGraphicFramePr/>
      </xdr:nvGraphicFramePr>
      <xdr:xfrm>
        <a:off x="1847850" y="809625"/>
        <a:ext cx="44100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26"/>
  <sheetViews>
    <sheetView workbookViewId="0" topLeftCell="A1">
      <selection activeCell="A6" sqref="A6:B26"/>
    </sheetView>
  </sheetViews>
  <sheetFormatPr defaultColWidth="9.140625" defaultRowHeight="12.75"/>
  <sheetData>
    <row r="1" ht="12.75">
      <c r="C1" t="s">
        <v>0</v>
      </c>
    </row>
    <row r="2" spans="3:4" ht="12.75">
      <c r="C2" t="s">
        <v>1</v>
      </c>
      <c r="D2" s="1"/>
    </row>
    <row r="3" spans="2:7" ht="12.75">
      <c r="B3" t="s">
        <v>2</v>
      </c>
      <c r="G3" t="s">
        <v>9</v>
      </c>
    </row>
    <row r="4" spans="1:6" ht="12.75">
      <c r="A4" s="1" t="s">
        <v>11</v>
      </c>
      <c r="B4">
        <v>0</v>
      </c>
      <c r="C4" s="1" t="s">
        <v>12</v>
      </c>
      <c r="D4">
        <v>2</v>
      </c>
      <c r="E4" s="1" t="s">
        <v>10</v>
      </c>
      <c r="F4">
        <v>0.1</v>
      </c>
    </row>
    <row r="5" spans="1:4" ht="12.75">
      <c r="A5" s="2" t="s">
        <v>5</v>
      </c>
      <c r="B5" s="2" t="s">
        <v>6</v>
      </c>
      <c r="C5" t="s">
        <v>7</v>
      </c>
      <c r="D5" t="s">
        <v>8</v>
      </c>
    </row>
    <row r="6" spans="1:4" ht="12.75">
      <c r="A6">
        <f>$B$4</f>
        <v>0</v>
      </c>
      <c r="B6">
        <f>$D$4</f>
        <v>2</v>
      </c>
      <c r="C6">
        <f>f(A6,B6)</f>
        <v>0</v>
      </c>
      <c r="D6">
        <f>B6+$F$4*C6</f>
        <v>2</v>
      </c>
    </row>
    <row r="7" spans="1:4" ht="12.75">
      <c r="A7">
        <f>A6+$F$4</f>
        <v>0.1</v>
      </c>
      <c r="B7">
        <f>D6</f>
        <v>2</v>
      </c>
      <c r="C7">
        <f>f(A7,B7)</f>
        <v>0.4</v>
      </c>
      <c r="D7">
        <f>B7+$F$4*C7</f>
        <v>2.04</v>
      </c>
    </row>
    <row r="8" spans="1:4" ht="12.75">
      <c r="A8">
        <f aca="true" t="shared" si="0" ref="A8:A26">A7+$F$4</f>
        <v>0.2</v>
      </c>
      <c r="B8">
        <f aca="true" t="shared" si="1" ref="B8:B26">D7</f>
        <v>2.04</v>
      </c>
      <c r="C8">
        <f aca="true" t="shared" si="2" ref="C8:C26">f(A8,B8)</f>
        <v>0.8160000000000001</v>
      </c>
      <c r="D8">
        <f aca="true" t="shared" si="3" ref="D8:D26">B8+$F$4*C8</f>
        <v>2.1216</v>
      </c>
    </row>
    <row r="9" spans="1:4" ht="12.75">
      <c r="A9">
        <f t="shared" si="0"/>
        <v>0.30000000000000004</v>
      </c>
      <c r="B9">
        <f t="shared" si="1"/>
        <v>2.1216</v>
      </c>
      <c r="C9">
        <f t="shared" si="2"/>
        <v>1.27296</v>
      </c>
      <c r="D9">
        <f t="shared" si="3"/>
        <v>2.248896</v>
      </c>
    </row>
    <row r="10" spans="1:4" ht="12.75">
      <c r="A10">
        <f t="shared" si="0"/>
        <v>0.4</v>
      </c>
      <c r="B10">
        <f t="shared" si="1"/>
        <v>2.248896</v>
      </c>
      <c r="C10">
        <f t="shared" si="2"/>
        <v>1.7991168</v>
      </c>
      <c r="D10">
        <f t="shared" si="3"/>
        <v>2.42880768</v>
      </c>
    </row>
    <row r="11" spans="1:4" ht="12.75">
      <c r="A11">
        <f t="shared" si="0"/>
        <v>0.5</v>
      </c>
      <c r="B11">
        <f t="shared" si="1"/>
        <v>2.42880768</v>
      </c>
      <c r="C11">
        <f t="shared" si="2"/>
        <v>2.42880768</v>
      </c>
      <c r="D11">
        <f t="shared" si="3"/>
        <v>2.671688448</v>
      </c>
    </row>
    <row r="12" spans="1:4" ht="12.75">
      <c r="A12">
        <f t="shared" si="0"/>
        <v>0.6</v>
      </c>
      <c r="B12">
        <f t="shared" si="1"/>
        <v>2.671688448</v>
      </c>
      <c r="C12">
        <f t="shared" si="2"/>
        <v>3.2060261376</v>
      </c>
      <c r="D12">
        <f t="shared" si="3"/>
        <v>2.9922910617599996</v>
      </c>
    </row>
    <row r="13" spans="1:4" ht="12.75">
      <c r="A13">
        <f t="shared" si="0"/>
        <v>0.7</v>
      </c>
      <c r="B13">
        <f t="shared" si="1"/>
        <v>2.9922910617599996</v>
      </c>
      <c r="C13">
        <f t="shared" si="2"/>
        <v>4.189207486463999</v>
      </c>
      <c r="D13">
        <f t="shared" si="3"/>
        <v>3.4112118104063995</v>
      </c>
    </row>
    <row r="14" spans="1:4" ht="12.75">
      <c r="A14">
        <f t="shared" si="0"/>
        <v>0.7999999999999999</v>
      </c>
      <c r="B14">
        <f t="shared" si="1"/>
        <v>3.4112118104063995</v>
      </c>
      <c r="C14">
        <f t="shared" si="2"/>
        <v>5.457938896650239</v>
      </c>
      <c r="D14">
        <f t="shared" si="3"/>
        <v>3.9570057000714236</v>
      </c>
    </row>
    <row r="15" spans="1:4" ht="12.75">
      <c r="A15">
        <f t="shared" si="0"/>
        <v>0.8999999999999999</v>
      </c>
      <c r="B15">
        <f t="shared" si="1"/>
        <v>3.9570057000714236</v>
      </c>
      <c r="C15">
        <f t="shared" si="2"/>
        <v>7.122610260128562</v>
      </c>
      <c r="D15">
        <f t="shared" si="3"/>
        <v>4.66926672608428</v>
      </c>
    </row>
    <row r="16" spans="1:4" ht="12.75">
      <c r="A16">
        <f t="shared" si="0"/>
        <v>0.9999999999999999</v>
      </c>
      <c r="B16">
        <f t="shared" si="1"/>
        <v>4.66926672608428</v>
      </c>
      <c r="C16">
        <f t="shared" si="2"/>
        <v>9.338533452168559</v>
      </c>
      <c r="D16">
        <f t="shared" si="3"/>
        <v>5.603120071301136</v>
      </c>
    </row>
    <row r="17" spans="1:4" ht="12.75">
      <c r="A17">
        <f t="shared" si="0"/>
        <v>1.0999999999999999</v>
      </c>
      <c r="B17">
        <f t="shared" si="1"/>
        <v>5.603120071301136</v>
      </c>
      <c r="C17">
        <f t="shared" si="2"/>
        <v>12.326864156862499</v>
      </c>
      <c r="D17">
        <f t="shared" si="3"/>
        <v>6.835806486987386</v>
      </c>
    </row>
    <row r="18" spans="1:4" ht="12.75">
      <c r="A18">
        <f t="shared" si="0"/>
        <v>1.2</v>
      </c>
      <c r="B18">
        <f t="shared" si="1"/>
        <v>6.835806486987386</v>
      </c>
      <c r="C18">
        <f t="shared" si="2"/>
        <v>16.405935568769728</v>
      </c>
      <c r="D18">
        <f t="shared" si="3"/>
        <v>8.47640004386436</v>
      </c>
    </row>
    <row r="19" spans="1:4" ht="12.75">
      <c r="A19">
        <f t="shared" si="0"/>
        <v>1.3</v>
      </c>
      <c r="B19">
        <f t="shared" si="1"/>
        <v>8.47640004386436</v>
      </c>
      <c r="C19">
        <f t="shared" si="2"/>
        <v>22.038640114047336</v>
      </c>
      <c r="D19">
        <f t="shared" si="3"/>
        <v>10.680264055269094</v>
      </c>
    </row>
    <row r="20" spans="1:4" ht="12.75">
      <c r="A20">
        <f t="shared" si="0"/>
        <v>1.4000000000000001</v>
      </c>
      <c r="B20">
        <f t="shared" si="1"/>
        <v>10.680264055269094</v>
      </c>
      <c r="C20">
        <f t="shared" si="2"/>
        <v>29.904739354753463</v>
      </c>
      <c r="D20">
        <f t="shared" si="3"/>
        <v>13.67073799074444</v>
      </c>
    </row>
    <row r="21" spans="1:4" ht="12.75">
      <c r="A21">
        <f t="shared" si="0"/>
        <v>1.5000000000000002</v>
      </c>
      <c r="B21">
        <f t="shared" si="1"/>
        <v>13.67073799074444</v>
      </c>
      <c r="C21">
        <f t="shared" si="2"/>
        <v>41.012213972233326</v>
      </c>
      <c r="D21">
        <f t="shared" si="3"/>
        <v>17.771959387967772</v>
      </c>
    </row>
    <row r="22" spans="1:4" ht="12.75">
      <c r="A22">
        <f t="shared" si="0"/>
        <v>1.6000000000000003</v>
      </c>
      <c r="B22">
        <f t="shared" si="1"/>
        <v>17.771959387967772</v>
      </c>
      <c r="C22">
        <f t="shared" si="2"/>
        <v>56.87027004149688</v>
      </c>
      <c r="D22">
        <f t="shared" si="3"/>
        <v>23.45898639211746</v>
      </c>
    </row>
    <row r="23" spans="1:4" ht="12.75">
      <c r="A23">
        <f t="shared" si="0"/>
        <v>1.7000000000000004</v>
      </c>
      <c r="B23">
        <f t="shared" si="1"/>
        <v>23.45898639211746</v>
      </c>
      <c r="C23">
        <f t="shared" si="2"/>
        <v>79.76055373319939</v>
      </c>
      <c r="D23">
        <f t="shared" si="3"/>
        <v>31.435041765437397</v>
      </c>
    </row>
    <row r="24" spans="1:4" ht="12.75">
      <c r="A24">
        <f t="shared" si="0"/>
        <v>1.8000000000000005</v>
      </c>
      <c r="B24">
        <f t="shared" si="1"/>
        <v>31.435041765437397</v>
      </c>
      <c r="C24">
        <f t="shared" si="2"/>
        <v>113.16615035557466</v>
      </c>
      <c r="D24">
        <f t="shared" si="3"/>
        <v>42.751656800994866</v>
      </c>
    </row>
    <row r="25" spans="1:4" ht="12.75">
      <c r="A25">
        <f t="shared" si="0"/>
        <v>1.9000000000000006</v>
      </c>
      <c r="B25">
        <f t="shared" si="1"/>
        <v>42.751656800994866</v>
      </c>
      <c r="C25">
        <f t="shared" si="2"/>
        <v>162.45629584378054</v>
      </c>
      <c r="D25">
        <f t="shared" si="3"/>
        <v>58.99728638537292</v>
      </c>
    </row>
    <row r="26" spans="1:4" ht="12.75">
      <c r="A26">
        <f t="shared" si="0"/>
        <v>2.0000000000000004</v>
      </c>
      <c r="B26">
        <f t="shared" si="1"/>
        <v>58.99728638537292</v>
      </c>
      <c r="C26">
        <f t="shared" si="2"/>
        <v>235.98914554149172</v>
      </c>
      <c r="D26">
        <f t="shared" si="3"/>
        <v>82.59620093952209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H25"/>
  <sheetViews>
    <sheetView workbookViewId="0" topLeftCell="A1">
      <selection activeCell="B6" sqref="B6:E25"/>
    </sheetView>
  </sheetViews>
  <sheetFormatPr defaultColWidth="9.140625" defaultRowHeight="12.75"/>
  <sheetData>
    <row r="1" spans="3:4" ht="12.75">
      <c r="C1" t="s">
        <v>1</v>
      </c>
      <c r="D1" s="1"/>
    </row>
    <row r="2" ht="12.75">
      <c r="B2" t="s">
        <v>13</v>
      </c>
    </row>
    <row r="3" spans="1:6" ht="12.75">
      <c r="A3" s="1" t="s">
        <v>11</v>
      </c>
      <c r="B3">
        <v>0</v>
      </c>
      <c r="C3" s="1" t="s">
        <v>12</v>
      </c>
      <c r="D3">
        <v>2</v>
      </c>
      <c r="E3" s="1" t="s">
        <v>10</v>
      </c>
      <c r="F3">
        <v>0.1</v>
      </c>
    </row>
    <row r="4" spans="1:5" ht="12.75">
      <c r="A4" s="2" t="s">
        <v>5</v>
      </c>
      <c r="B4" s="2" t="s">
        <v>6</v>
      </c>
      <c r="C4" s="2" t="s">
        <v>7</v>
      </c>
      <c r="D4" s="2" t="s">
        <v>14</v>
      </c>
      <c r="E4" t="s">
        <v>15</v>
      </c>
    </row>
    <row r="5" spans="1:5" ht="12.75">
      <c r="A5">
        <f>$B$3</f>
        <v>0</v>
      </c>
      <c r="B5">
        <f>$D$3</f>
        <v>2</v>
      </c>
      <c r="C5">
        <f>f(A5,B5)</f>
        <v>0</v>
      </c>
      <c r="D5">
        <f>B5+$F$3*f(A5,B5)</f>
        <v>2</v>
      </c>
      <c r="E5">
        <f>B5+($F$3/2)*(C5+f((A5+$F$3),D5))</f>
        <v>2.02</v>
      </c>
    </row>
    <row r="6" spans="1:8" ht="12.75">
      <c r="A6">
        <f>A5+$F$3</f>
        <v>0.1</v>
      </c>
      <c r="B6">
        <f>E5</f>
        <v>2.02</v>
      </c>
      <c r="C6">
        <f>f(A6,B6)</f>
        <v>0.404</v>
      </c>
      <c r="D6">
        <f>B6+$F$3*f(A6,B6)</f>
        <v>2.0604</v>
      </c>
      <c r="E6">
        <f>B6+($F$3/2)*(C6+f((A6+$F$3),D6))</f>
        <v>2.081408</v>
      </c>
      <c r="H6" t="s">
        <v>16</v>
      </c>
    </row>
    <row r="7" spans="1:5" ht="12.75">
      <c r="A7">
        <f aca="true" t="shared" si="0" ref="A7:A24">A6+$F$3</f>
        <v>0.2</v>
      </c>
      <c r="B7">
        <f aca="true" t="shared" si="1" ref="B7:B25">E6</f>
        <v>2.081408</v>
      </c>
      <c r="C7">
        <f aca="true" t="shared" si="2" ref="C7:C25">f(A7,B7)</f>
        <v>0.8325632000000001</v>
      </c>
      <c r="D7">
        <f aca="true" t="shared" si="3" ref="D7:D25">B7+$F$3*f(A7,B7)</f>
        <v>2.16466432</v>
      </c>
      <c r="E7">
        <f aca="true" t="shared" si="4" ref="E7:E25">B7+($F$3/2)*(C7+f((A7+$F$3),D7))</f>
        <v>2.1879760896000002</v>
      </c>
    </row>
    <row r="8" spans="1:5" ht="12.75">
      <c r="A8">
        <f t="shared" si="0"/>
        <v>0.30000000000000004</v>
      </c>
      <c r="B8">
        <f t="shared" si="1"/>
        <v>2.1879760896000002</v>
      </c>
      <c r="C8">
        <f t="shared" si="2"/>
        <v>1.3127856537600002</v>
      </c>
      <c r="D8">
        <f t="shared" si="3"/>
        <v>2.3192546549760005</v>
      </c>
      <c r="E8">
        <f t="shared" si="4"/>
        <v>2.3463855584870403</v>
      </c>
    </row>
    <row r="9" spans="1:5" ht="12.75">
      <c r="A9">
        <f t="shared" si="0"/>
        <v>0.4</v>
      </c>
      <c r="B9">
        <f t="shared" si="1"/>
        <v>2.3463855584870403</v>
      </c>
      <c r="C9">
        <f t="shared" si="2"/>
        <v>1.8771084467896324</v>
      </c>
      <c r="D9">
        <f t="shared" si="3"/>
        <v>2.5340964031660036</v>
      </c>
      <c r="E9">
        <f t="shared" si="4"/>
        <v>2.566945800984822</v>
      </c>
    </row>
    <row r="10" spans="1:5" ht="12.75">
      <c r="A10">
        <f t="shared" si="0"/>
        <v>0.5</v>
      </c>
      <c r="B10">
        <f t="shared" si="1"/>
        <v>2.566945800984822</v>
      </c>
      <c r="C10">
        <f t="shared" si="2"/>
        <v>2.566945800984822</v>
      </c>
      <c r="D10">
        <f t="shared" si="3"/>
        <v>2.823640381083304</v>
      </c>
      <c r="E10">
        <f t="shared" si="4"/>
        <v>2.8647115138990613</v>
      </c>
    </row>
    <row r="11" spans="1:5" ht="12.75">
      <c r="A11">
        <f t="shared" si="0"/>
        <v>0.6</v>
      </c>
      <c r="B11">
        <f t="shared" si="1"/>
        <v>2.8647115138990613</v>
      </c>
      <c r="C11">
        <f t="shared" si="2"/>
        <v>3.4376538166788735</v>
      </c>
      <c r="D11">
        <f t="shared" si="3"/>
        <v>3.2084768955669487</v>
      </c>
      <c r="E11">
        <f t="shared" si="4"/>
        <v>3.2611875874226914</v>
      </c>
    </row>
    <row r="12" spans="1:5" ht="12.75">
      <c r="A12">
        <f t="shared" si="0"/>
        <v>0.7</v>
      </c>
      <c r="B12">
        <f t="shared" si="1"/>
        <v>3.2611875874226914</v>
      </c>
      <c r="C12">
        <f t="shared" si="2"/>
        <v>4.565662622391768</v>
      </c>
      <c r="D12">
        <f t="shared" si="3"/>
        <v>3.717753849661868</v>
      </c>
      <c r="E12">
        <f t="shared" si="4"/>
        <v>3.7868910265152294</v>
      </c>
    </row>
    <row r="13" spans="1:5" ht="12.75">
      <c r="A13">
        <f t="shared" si="0"/>
        <v>0.7999999999999999</v>
      </c>
      <c r="B13">
        <f t="shared" si="1"/>
        <v>3.7868910265152294</v>
      </c>
      <c r="C13">
        <f t="shared" si="2"/>
        <v>6.059025642424366</v>
      </c>
      <c r="D13">
        <f t="shared" si="3"/>
        <v>4.392793590757666</v>
      </c>
      <c r="E13">
        <f t="shared" si="4"/>
        <v>4.485193731804637</v>
      </c>
    </row>
    <row r="14" spans="1:5" ht="12.75">
      <c r="A14">
        <f t="shared" si="0"/>
        <v>0.8999999999999999</v>
      </c>
      <c r="B14">
        <f t="shared" si="1"/>
        <v>4.485193731804637</v>
      </c>
      <c r="C14">
        <f t="shared" si="2"/>
        <v>8.073348717248345</v>
      </c>
      <c r="D14">
        <f t="shared" si="3"/>
        <v>5.292528603529472</v>
      </c>
      <c r="E14">
        <f t="shared" si="4"/>
        <v>5.4181140280200015</v>
      </c>
    </row>
    <row r="15" spans="1:5" ht="12.75">
      <c r="A15">
        <f t="shared" si="0"/>
        <v>0.9999999999999999</v>
      </c>
      <c r="B15">
        <f t="shared" si="1"/>
        <v>5.4181140280200015</v>
      </c>
      <c r="C15">
        <f t="shared" si="2"/>
        <v>10.836228056040001</v>
      </c>
      <c r="D15">
        <f t="shared" si="3"/>
        <v>6.501736833624002</v>
      </c>
      <c r="E15">
        <f t="shared" si="4"/>
        <v>6.675116482520641</v>
      </c>
    </row>
    <row r="16" spans="1:5" ht="12.75">
      <c r="A16">
        <f t="shared" si="0"/>
        <v>1.0999999999999999</v>
      </c>
      <c r="B16">
        <f t="shared" si="1"/>
        <v>6.675116482520641</v>
      </c>
      <c r="C16">
        <f t="shared" si="2"/>
        <v>14.685256261545408</v>
      </c>
      <c r="D16">
        <f t="shared" si="3"/>
        <v>8.143642108675182</v>
      </c>
      <c r="E16">
        <f t="shared" si="4"/>
        <v>8.386616348638935</v>
      </c>
    </row>
    <row r="17" spans="1:5" ht="12.75">
      <c r="A17">
        <f t="shared" si="0"/>
        <v>1.2</v>
      </c>
      <c r="B17">
        <f t="shared" si="1"/>
        <v>8.386616348638935</v>
      </c>
      <c r="C17">
        <f t="shared" si="2"/>
        <v>20.127879236733442</v>
      </c>
      <c r="D17">
        <f t="shared" si="3"/>
        <v>10.399404272312278</v>
      </c>
      <c r="E17">
        <f t="shared" si="4"/>
        <v>10.744932865876203</v>
      </c>
    </row>
    <row r="18" spans="1:5" ht="12.75">
      <c r="A18">
        <f t="shared" si="0"/>
        <v>1.3</v>
      </c>
      <c r="B18">
        <f t="shared" si="1"/>
        <v>10.744932865876203</v>
      </c>
      <c r="C18">
        <f t="shared" si="2"/>
        <v>27.93682545127813</v>
      </c>
      <c r="D18">
        <f t="shared" si="3"/>
        <v>13.538615411004017</v>
      </c>
      <c r="E18">
        <f t="shared" si="4"/>
        <v>14.037180295980672</v>
      </c>
    </row>
    <row r="19" spans="1:5" ht="12.75">
      <c r="A19">
        <f t="shared" si="0"/>
        <v>1.4000000000000001</v>
      </c>
      <c r="B19">
        <f t="shared" si="1"/>
        <v>14.037180295980672</v>
      </c>
      <c r="C19">
        <f t="shared" si="2"/>
        <v>39.304104828745885</v>
      </c>
      <c r="D19">
        <f t="shared" si="3"/>
        <v>17.96759077885526</v>
      </c>
      <c r="E19">
        <f t="shared" si="4"/>
        <v>18.697524154246256</v>
      </c>
    </row>
    <row r="20" spans="1:5" ht="12.75">
      <c r="A20">
        <f t="shared" si="0"/>
        <v>1.5000000000000002</v>
      </c>
      <c r="B20">
        <f t="shared" si="1"/>
        <v>18.697524154246256</v>
      </c>
      <c r="C20">
        <f t="shared" si="2"/>
        <v>56.09257246273878</v>
      </c>
      <c r="D20">
        <f t="shared" si="3"/>
        <v>24.306781400520133</v>
      </c>
      <c r="E20">
        <f t="shared" si="4"/>
        <v>25.391237801466417</v>
      </c>
    </row>
    <row r="21" spans="1:5" ht="12.75">
      <c r="A21">
        <f t="shared" si="0"/>
        <v>1.6000000000000003</v>
      </c>
      <c r="B21">
        <f t="shared" si="1"/>
        <v>25.391237801466417</v>
      </c>
      <c r="C21">
        <f t="shared" si="2"/>
        <v>81.25196096469256</v>
      </c>
      <c r="D21">
        <f t="shared" si="3"/>
        <v>33.51643389793567</v>
      </c>
      <c r="E21">
        <f t="shared" si="4"/>
        <v>35.151629612350106</v>
      </c>
    </row>
    <row r="22" spans="1:5" ht="12.75">
      <c r="A22">
        <f t="shared" si="0"/>
        <v>1.7000000000000004</v>
      </c>
      <c r="B22">
        <f t="shared" si="1"/>
        <v>35.151629612350106</v>
      </c>
      <c r="C22">
        <f t="shared" si="2"/>
        <v>119.51554068199039</v>
      </c>
      <c r="D22">
        <f t="shared" si="3"/>
        <v>47.103183680549144</v>
      </c>
      <c r="E22">
        <f t="shared" si="4"/>
        <v>49.605979708948475</v>
      </c>
    </row>
    <row r="23" spans="1:5" ht="12.75">
      <c r="A23">
        <f t="shared" si="0"/>
        <v>1.8000000000000005</v>
      </c>
      <c r="B23">
        <f t="shared" si="1"/>
        <v>49.605979708948475</v>
      </c>
      <c r="C23">
        <f t="shared" si="2"/>
        <v>178.58152695221455</v>
      </c>
      <c r="D23">
        <f t="shared" si="3"/>
        <v>67.46413240416993</v>
      </c>
      <c r="E23">
        <f t="shared" si="4"/>
        <v>71.3532412133515</v>
      </c>
    </row>
    <row r="24" spans="1:5" ht="12.75">
      <c r="A24">
        <f t="shared" si="0"/>
        <v>1.9000000000000006</v>
      </c>
      <c r="B24">
        <f t="shared" si="1"/>
        <v>71.3532412133515</v>
      </c>
      <c r="C24">
        <f t="shared" si="2"/>
        <v>271.14231661073575</v>
      </c>
      <c r="D24">
        <f t="shared" si="3"/>
        <v>98.46747287442507</v>
      </c>
      <c r="E24">
        <f t="shared" si="4"/>
        <v>104.6038516187733</v>
      </c>
    </row>
    <row r="25" spans="1:5" ht="12.75">
      <c r="A25">
        <f>A24+$F$3</f>
        <v>2.0000000000000004</v>
      </c>
      <c r="B25">
        <f t="shared" si="1"/>
        <v>104.6038516187733</v>
      </c>
      <c r="C25">
        <f t="shared" si="2"/>
        <v>418.41540647509333</v>
      </c>
      <c r="D25">
        <f t="shared" si="3"/>
        <v>146.44539226628262</v>
      </c>
      <c r="E25">
        <f t="shared" si="4"/>
        <v>156.27815431844732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E23"/>
  <sheetViews>
    <sheetView tabSelected="1" workbookViewId="0" topLeftCell="A1">
      <selection activeCell="I4" sqref="I4"/>
    </sheetView>
  </sheetViews>
  <sheetFormatPr defaultColWidth="9.140625" defaultRowHeight="12.75"/>
  <sheetData>
    <row r="1" ht="12.75">
      <c r="B1" t="s">
        <v>17</v>
      </c>
    </row>
    <row r="2" spans="1:5" ht="12.75">
      <c r="A2" s="2" t="s">
        <v>3</v>
      </c>
      <c r="B2" s="2" t="s">
        <v>4</v>
      </c>
      <c r="D2" s="1" t="s">
        <v>10</v>
      </c>
      <c r="E2">
        <v>0.1</v>
      </c>
    </row>
    <row r="3" spans="1:2" ht="12.75">
      <c r="A3">
        <v>0</v>
      </c>
      <c r="B3">
        <f>2*EXP(A3^2)</f>
        <v>2</v>
      </c>
    </row>
    <row r="4" spans="1:2" ht="12.75">
      <c r="A4">
        <f>A3+$E$2</f>
        <v>0.1</v>
      </c>
      <c r="B4">
        <f aca="true" t="shared" si="0" ref="B4:B23">2*EXP(A4^2)</f>
        <v>2.020100334168336</v>
      </c>
    </row>
    <row r="5" spans="1:2" ht="12.75">
      <c r="A5">
        <f aca="true" t="shared" si="1" ref="A5:A22">A4+$E$2</f>
        <v>0.2</v>
      </c>
      <c r="B5">
        <f t="shared" si="0"/>
        <v>2.0816215483847764</v>
      </c>
    </row>
    <row r="6" spans="1:2" ht="12.75">
      <c r="A6">
        <f t="shared" si="1"/>
        <v>0.30000000000000004</v>
      </c>
      <c r="B6">
        <f t="shared" si="0"/>
        <v>2.188348567410421</v>
      </c>
    </row>
    <row r="7" spans="1:2" ht="12.75">
      <c r="A7">
        <f t="shared" si="1"/>
        <v>0.4</v>
      </c>
      <c r="B7">
        <f t="shared" si="0"/>
        <v>2.3470217419836206</v>
      </c>
    </row>
    <row r="8" spans="1:2" ht="12.75">
      <c r="A8">
        <f t="shared" si="1"/>
        <v>0.5</v>
      </c>
      <c r="B8">
        <f t="shared" si="0"/>
        <v>2.568050833375483</v>
      </c>
    </row>
    <row r="9" spans="1:2" ht="12.75">
      <c r="A9">
        <f t="shared" si="1"/>
        <v>0.6</v>
      </c>
      <c r="B9">
        <f t="shared" si="0"/>
        <v>2.8666588291206803</v>
      </c>
    </row>
    <row r="10" spans="1:2" ht="12.75">
      <c r="A10">
        <f t="shared" si="1"/>
        <v>0.7</v>
      </c>
      <c r="B10">
        <f t="shared" si="0"/>
        <v>3.264632439910758</v>
      </c>
    </row>
    <row r="11" spans="1:2" ht="12.75">
      <c r="A11">
        <f t="shared" si="1"/>
        <v>0.7999999999999999</v>
      </c>
      <c r="B11">
        <f t="shared" si="0"/>
        <v>3.7929617586099025</v>
      </c>
    </row>
    <row r="12" spans="1:2" ht="12.75">
      <c r="A12">
        <f t="shared" si="1"/>
        <v>0.8999999999999999</v>
      </c>
      <c r="B12">
        <f t="shared" si="0"/>
        <v>4.495815973352942</v>
      </c>
    </row>
    <row r="13" spans="1:2" ht="12.75">
      <c r="A13">
        <f t="shared" si="1"/>
        <v>0.9999999999999999</v>
      </c>
      <c r="B13">
        <f t="shared" si="0"/>
        <v>5.436563656918089</v>
      </c>
    </row>
    <row r="14" spans="1:2" ht="12.75">
      <c r="A14">
        <f t="shared" si="1"/>
        <v>1.0999999999999999</v>
      </c>
      <c r="B14">
        <f t="shared" si="0"/>
        <v>6.7069693050980455</v>
      </c>
    </row>
    <row r="15" spans="1:2" ht="12.75">
      <c r="A15">
        <f t="shared" si="1"/>
        <v>1.2</v>
      </c>
      <c r="B15">
        <f t="shared" si="0"/>
        <v>8.441391633993105</v>
      </c>
    </row>
    <row r="16" spans="1:2" ht="12.75">
      <c r="A16">
        <f t="shared" si="1"/>
        <v>1.3</v>
      </c>
      <c r="B16">
        <f t="shared" si="0"/>
        <v>10.838961410262414</v>
      </c>
    </row>
    <row r="17" spans="1:2" ht="12.75">
      <c r="A17">
        <f t="shared" si="1"/>
        <v>1.4000000000000001</v>
      </c>
      <c r="B17">
        <f t="shared" si="0"/>
        <v>14.19865413031327</v>
      </c>
    </row>
    <row r="18" spans="1:2" ht="12.75">
      <c r="A18">
        <f t="shared" si="1"/>
        <v>1.5000000000000002</v>
      </c>
      <c r="B18">
        <f t="shared" si="0"/>
        <v>18.975471672717067</v>
      </c>
    </row>
    <row r="19" spans="1:2" ht="12.75">
      <c r="A19">
        <f t="shared" si="1"/>
        <v>1.6000000000000003</v>
      </c>
      <c r="B19">
        <f t="shared" si="0"/>
        <v>25.871634631086177</v>
      </c>
    </row>
    <row r="20" spans="1:2" ht="12.75">
      <c r="A20">
        <f t="shared" si="1"/>
        <v>1.7000000000000004</v>
      </c>
      <c r="B20">
        <f t="shared" si="0"/>
        <v>35.98661920310068</v>
      </c>
    </row>
    <row r="21" spans="1:2" ht="12.75">
      <c r="A21">
        <f t="shared" si="1"/>
        <v>1.8000000000000005</v>
      </c>
      <c r="B21">
        <f t="shared" si="0"/>
        <v>51.06744349470313</v>
      </c>
    </row>
    <row r="22" spans="1:2" ht="12.75">
      <c r="A22">
        <f t="shared" si="1"/>
        <v>1.9000000000000006</v>
      </c>
      <c r="B22">
        <f t="shared" si="0"/>
        <v>73.93210562964516</v>
      </c>
    </row>
    <row r="23" spans="1:2" ht="12.75">
      <c r="A23">
        <f>A22+$E$2</f>
        <v>2.0000000000000004</v>
      </c>
      <c r="B23">
        <f t="shared" si="0"/>
        <v>109.19630006628867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SDSU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SDSU</dc:creator>
  <cp:keywords/>
  <dc:description/>
  <cp:lastModifiedBy>SDSU</cp:lastModifiedBy>
  <dcterms:created xsi:type="dcterms:W3CDTF">1999-10-28T21:45:53Z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